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 1" sheetId="1" r:id="rId1"/>
    <sheet name="Прил 2" sheetId="4" r:id="rId2"/>
    <sheet name="Прил 3" sheetId="5" r:id="rId3"/>
  </sheets>
  <calcPr calcId="152511" iterate="1"/>
</workbook>
</file>

<file path=xl/calcChain.xml><?xml version="1.0" encoding="utf-8"?>
<calcChain xmlns="http://schemas.openxmlformats.org/spreadsheetml/2006/main">
  <c r="D18" i="5" l="1"/>
  <c r="D15" i="5"/>
  <c r="D12" i="5"/>
  <c r="I54" i="4" l="1"/>
  <c r="G13" i="1" l="1"/>
  <c r="H13" i="1"/>
  <c r="I13" i="1"/>
  <c r="H54" i="4" l="1"/>
  <c r="F13" i="1"/>
  <c r="E54" i="4"/>
  <c r="F54" i="4"/>
  <c r="E13" i="1"/>
  <c r="D13" i="1"/>
  <c r="C13" i="1"/>
  <c r="D10" i="1"/>
  <c r="D17" i="1" s="1"/>
  <c r="E10" i="1"/>
  <c r="F10" i="1"/>
  <c r="G10" i="1"/>
  <c r="H10" i="1"/>
  <c r="H17" i="1" s="1"/>
  <c r="I10" i="1"/>
  <c r="I17" i="1" s="1"/>
  <c r="D54" i="4"/>
  <c r="C54" i="4"/>
  <c r="C10" i="1"/>
  <c r="G17" i="1" l="1"/>
  <c r="F17" i="1"/>
  <c r="E17" i="1"/>
  <c r="C17" i="1"/>
</calcChain>
</file>

<file path=xl/sharedStrings.xml><?xml version="1.0" encoding="utf-8"?>
<sst xmlns="http://schemas.openxmlformats.org/spreadsheetml/2006/main" count="111" uniqueCount="91">
  <si>
    <t>Показатели</t>
  </si>
  <si>
    <t>Налоговые и неналоговые</t>
  </si>
  <si>
    <t>Безвозмездные поступления</t>
  </si>
  <si>
    <r>
      <rPr>
        <b/>
        <sz val="11"/>
        <color theme="1"/>
        <rFont val="Calibri"/>
        <family val="2"/>
        <charset val="204"/>
        <scheme val="minor"/>
      </rPr>
      <t>Доходы,</t>
    </r>
    <r>
      <rPr>
        <sz val="11"/>
        <color theme="1"/>
        <rFont val="Calibri"/>
        <family val="2"/>
        <charset val="204"/>
        <scheme val="minor"/>
      </rPr>
      <t xml:space="preserve"> в том числе:</t>
    </r>
  </si>
  <si>
    <t>Источники финансирования дефицита бюджета, в том числе:</t>
  </si>
  <si>
    <t>тыс.руб.</t>
  </si>
  <si>
    <t>Непрограммные направления расходов</t>
  </si>
  <si>
    <t>Итого</t>
  </si>
  <si>
    <t>Приложение 1</t>
  </si>
  <si>
    <t>к Бюджетному прогнозу</t>
  </si>
  <si>
    <t>муниципального района Челно-Вершинский</t>
  </si>
  <si>
    <t>на долгосрочный период до 2024 года</t>
  </si>
  <si>
    <t>Приложение 2</t>
  </si>
  <si>
    <t xml:space="preserve"> Показатели финансового обеспечения муниципальных программ муниципального района Челно-Вершинский Самарской области на период их действия за счет средств бюджета муниципального района, а также прогноз расходов на осуществление непрограммных направлений деятельности района</t>
  </si>
  <si>
    <t>Наименование</t>
  </si>
  <si>
    <t>2018 год (в соответствии с решением о бюджете)</t>
  </si>
  <si>
    <t>2019 год (в соответствии с решением о бюджете)</t>
  </si>
  <si>
    <t>2020 год (в соответствии с решением о бюджете)</t>
  </si>
  <si>
    <t>Прогноз основных характеристик  бюджета муниципального района Челно-Вершинский Самарской области</t>
  </si>
  <si>
    <t>2018 год (решение о бюджете)</t>
  </si>
  <si>
    <t>2019 год (решение о бюджете)</t>
  </si>
  <si>
    <t>2020 год (решение о бюджете)</t>
  </si>
  <si>
    <t>заимствования</t>
  </si>
  <si>
    <t>погашение заимствований</t>
  </si>
  <si>
    <t>использование остатков средств бюджета</t>
  </si>
  <si>
    <t>Объем муниципального долга на конец года</t>
  </si>
  <si>
    <t xml:space="preserve"> </t>
  </si>
  <si>
    <t>в тыс.руб</t>
  </si>
  <si>
    <t>&lt;*&gt;  Заполняется по итогам исполнения бюджета за год.</t>
  </si>
  <si>
    <r>
      <t>Расходы,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</si>
  <si>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Приложение 3</t>
  </si>
  <si>
    <t>Основные итоги исполнения бюджета муниципального района Челно-Вершинский Самарской области за отчетный период</t>
  </si>
  <si>
    <r>
      <t>Доходы,</t>
    </r>
    <r>
      <rPr>
        <sz val="11"/>
        <color theme="1"/>
        <rFont val="Calibri"/>
        <family val="2"/>
        <charset val="204"/>
        <scheme val="minor"/>
      </rPr>
      <t xml:space="preserve"> в том числе:</t>
    </r>
  </si>
  <si>
    <r>
      <t xml:space="preserve">Расходы, </t>
    </r>
    <r>
      <rPr>
        <sz val="11"/>
        <color theme="1"/>
        <rFont val="Calibri"/>
        <family val="2"/>
        <charset val="204"/>
        <scheme val="minor"/>
      </rPr>
      <t>в том числе</t>
    </r>
  </si>
  <si>
    <t>в рамках муниципальных программ</t>
  </si>
  <si>
    <t>непрограммые направления расходов</t>
  </si>
  <si>
    <t>Условно утвержденные расходы</t>
  </si>
  <si>
    <t>Доля программных расходов</t>
  </si>
  <si>
    <t>Дефицит (-) / профицит (+)</t>
  </si>
  <si>
    <t>2021 год (в соответствии с решением о бюджете)</t>
  </si>
  <si>
    <t>2021 год (решение о бюджете)</t>
  </si>
  <si>
    <t>Муниципальная программа "Повышение безопасности дорожного движения в муниципальном районе Челно-Вершинский Самарской области"</t>
  </si>
  <si>
    <t>Муниципальная программа "Обеспечение исполнения органами местного самоуправления государственных полномочий в сфере опеки и попечительства, профилактики социального сиротства, организации деятельности комиссии по делам несовершеннолетних и защите их прав на территории муниципального района Челно-Вершинский"</t>
  </si>
  <si>
    <t>Муниципальная программа "Развитие малого и среднего предпринимательства в муниципальном районе Челно-Вершинский"</t>
  </si>
  <si>
    <t>Муниципальная программа "Обеспечение жильем молодых семей"</t>
  </si>
  <si>
    <t xml:space="preserve">Муниципальная программа "Развитие физической культуры и спорта в муниципальном районе Челно-Вершинский" </t>
  </si>
  <si>
    <t>Муниципальная программа "Поддержка и развитие официального печатного средства массовой информации муниципального района Челно-Вершинский Самарской области"</t>
  </si>
  <si>
    <t>Муниципальная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</si>
  <si>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</t>
  </si>
  <si>
    <t>Муниципальная программа "Профилактика правонарушений и обеспечение общественного порядка на территории муниципального района Челно-Вершинский"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</si>
  <si>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Самарской области</t>
  </si>
  <si>
    <t>Муниципальная программа "Устойчивое развитие сельских территорий муниципального района Челно-Вершинский Самарской области"</t>
  </si>
  <si>
    <t>Муниципальная программа "Комплексное развитие сельских территорий муниципального района Челно-Вершинский Самарской области"</t>
  </si>
  <si>
    <t xml:space="preserve">Муниципальная программа "Улучшение условий и охраны труда в муниципальном районе Челно-Вершинский" </t>
  </si>
  <si>
    <t xml:space="preserve">Муниципальная программа "Управление муниципальными финансами и муниципальным долгом муниципального района Челно-Вершинский Самарской области" 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</si>
  <si>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</t>
  </si>
  <si>
    <t>Муниципальная программа "Обеспечение деятельности Собрания представителей муниципального района Челно-Вершинский Самарской области"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</si>
  <si>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</si>
  <si>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Самарской области"</t>
  </si>
  <si>
    <t xml:space="preserve">Муниципальная программа "Обеспечение эффективного функционирования вспомогательных служб администрации муниципального района Челно-Вершинский Самарской области" 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</si>
  <si>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области"</t>
  </si>
  <si>
    <t xml:space="preserve">Муниципальная программа "Повышение эффективности обеспечения содержания имущества, находящегося в оперативном управлении Мунииципального автономного учреждения "Центр по обеспечению содержания муниципального имущества муниципального района Челно-Вершинский Самарской области" 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</si>
  <si>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района Челно-Вершинский "</t>
  </si>
  <si>
    <t>Муниципальная программа "Молодежная политика в муниципальном районе Челно-Вершинский Самарской области"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</si>
  <si>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области"</t>
  </si>
  <si>
    <t xml:space="preserve">Муниципальная программа "Обеспечение жилыми помещениями отдельных категорий граждан" </t>
  </si>
  <si>
    <t>Муниципальная программа "Патриотическое воспитание граждан Челно-Вершинского района"</t>
  </si>
  <si>
    <t>Муниципальная программа "Обеспечение исполнения полномочий по осуществлению регионального государственного экологического надзора"</t>
  </si>
  <si>
    <t xml:space="preserve"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</t>
  </si>
  <si>
    <t>Муниципальная программа "Снижение смертности населения муниципального района Челно-Вершинский Самарской области"</t>
  </si>
  <si>
    <t>Муниципальная программа "Обеспечение исполнения функций муниципального заказчика, заказчика-застройщика по строительству, реконструкции и капитальному ремонту социально-культурных, коммунально-бытовых, жилых, промышленных и иных зданий, строений и сооружений на территории муниципального района Челно-Вершинский"</t>
  </si>
  <si>
    <t>Муниципальная программа муниципального автономного учреждения муниципального района Челно-Вершинский Самарской области "Центр культурного развития"</t>
  </si>
  <si>
    <t>Муниципальная программа "Благоустройство территории муниципального района Челно-Вершинский Самарской области"</t>
  </si>
  <si>
    <t>Муниципальная программа "Развитие туризма на территории муниципального района Челно-Вершинский Самарской области"</t>
  </si>
  <si>
    <t>Муниципальная программа "Поддержка социально ориентированных некоммерческих организаций и общественных инициатив в Челно-Вершинском районе"</t>
  </si>
  <si>
    <t>Муниципальная программа "Развитие муниципального бюджетного учреждения дополнительного образования "Челно-Вершинская детская школа искусств"</t>
  </si>
  <si>
    <t>Муниципальная программа "Обеспечение жилыми помещениями детей-сирот и детей, оставшихся без попечения родителей"</t>
  </si>
  <si>
    <t>Муниципальная программа "Формирование комфортной городской среды" на территории муниципального района Челно-Вершинский</t>
  </si>
  <si>
    <t>Муниципальная программа "Реконструкция и капитальный ремонт образовательных учреждений муниципального района Челно-Вершинский"</t>
  </si>
  <si>
    <t>Муниципальная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</t>
  </si>
  <si>
    <t>Муниципальная программа "Поддержка и развитие печатного средства массовой информации газеты "Авангард" муниципального района Челно-Вершинский Самарской области"</t>
  </si>
  <si>
    <t>Муниципальная программа "Охрана окружающей среды на территории муниципального района Челно-Вершинский Самарской области"</t>
  </si>
  <si>
    <t>Муниципальная программа "Профилактика терроризма и экстремизма, а также минимизация и ликвидация последствий проявлений терроризма и экстремизма в муниципальном районе Челно-Вершинский Самарской области"</t>
  </si>
  <si>
    <t>2022 год (решение о бюджете)</t>
  </si>
  <si>
    <t>2023 год (решение о бюджете)</t>
  </si>
  <si>
    <t>2022 год (в соответствии с решением о бюджете)</t>
  </si>
  <si>
    <t>2023 год (в соответствии с решением о бюджете)</t>
  </si>
  <si>
    <t>Муниципальная программа "Укрепление общественного здоровья населения муниципального района Челно-Вершинский"</t>
  </si>
  <si>
    <t>2023 год &lt;*&gt;</t>
  </si>
  <si>
    <t>2024 год (решение о бюджете)</t>
  </si>
  <si>
    <t>2024 год (в соответствии с решением о бюджете)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</si>
</sst>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/>
  </cellStyleXfs>
  <cellXfs count="5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2" applyNumberFormat="1" applyFont="1" applyFill="1" applyBorder="1" applyAlignment="1">
      <alignment horizontal="left" vertical="top" wrapText="1"/>
    </xf>
    <xf numFmtId="49" fontId="7" fillId="0" borderId="1" xfId="2" applyNumberFormat="1" applyFont="1" applyFill="1" applyBorder="1" applyAlignment="1">
      <alignment horizontal="left" vertical="top" wrapText="1"/>
    </xf>
    <xf numFmtId="0" fontId="8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6" fillId="0" borderId="4" xfId="1" applyNumberFormat="1" applyFont="1" applyFill="1" applyBorder="1" applyAlignment="1" applyProtection="1">
      <alignment vertical="top" wrapText="1"/>
      <protection hidden="1"/>
    </xf>
    <xf numFmtId="1" fontId="0" fillId="0" borderId="1" xfId="0" applyNumberFormat="1" applyBorder="1"/>
    <xf numFmtId="1" fontId="8" fillId="0" borderId="1" xfId="0" applyNumberFormat="1" applyFont="1" applyBorder="1"/>
    <xf numFmtId="1" fontId="1" fillId="0" borderId="1" xfId="0" applyNumberFormat="1" applyFont="1" applyBorder="1"/>
    <xf numFmtId="165" fontId="0" fillId="0" borderId="1" xfId="0" applyNumberFormat="1" applyBorder="1"/>
    <xf numFmtId="49" fontId="7" fillId="0" borderId="1" xfId="0" applyNumberFormat="1" applyFont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/>
    <xf numFmtId="3" fontId="0" fillId="0" borderId="1" xfId="0" applyNumberFormat="1" applyBorder="1"/>
    <xf numFmtId="3" fontId="13" fillId="0" borderId="1" xfId="0" applyNumberFormat="1" applyFont="1" applyBorder="1"/>
    <xf numFmtId="49" fontId="6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3">
    <cellStyle name="Обычный" xfId="0" builtinId="0"/>
    <cellStyle name="Обычный_tmp" xfId="1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zoomScaleNormal="100" workbookViewId="0">
      <selection activeCell="I23" sqref="I23"/>
    </sheetView>
  </sheetViews>
  <sheetFormatPr defaultRowHeight="15" x14ac:dyDescent="0.25"/>
  <cols>
    <col min="2" max="2" width="44.28515625" customWidth="1"/>
    <col min="3" max="3" width="15.5703125" customWidth="1"/>
    <col min="4" max="4" width="15.28515625" customWidth="1"/>
    <col min="5" max="5" width="15.140625" customWidth="1"/>
    <col min="6" max="6" width="15.85546875" customWidth="1"/>
    <col min="7" max="8" width="14.42578125" customWidth="1"/>
    <col min="9" max="9" width="15.5703125" customWidth="1"/>
  </cols>
  <sheetData>
    <row r="2" spans="2:9" x14ac:dyDescent="0.25">
      <c r="I2" s="6" t="s">
        <v>8</v>
      </c>
    </row>
    <row r="3" spans="2:9" x14ac:dyDescent="0.25">
      <c r="H3" s="38" t="s">
        <v>9</v>
      </c>
      <c r="I3" s="38"/>
    </row>
    <row r="4" spans="2:9" x14ac:dyDescent="0.25">
      <c r="D4" s="4"/>
      <c r="E4" s="4"/>
      <c r="F4" s="5"/>
      <c r="G4" s="38" t="s">
        <v>10</v>
      </c>
      <c r="H4" s="38"/>
      <c r="I4" s="38"/>
    </row>
    <row r="5" spans="2:9" x14ac:dyDescent="0.25">
      <c r="G5" s="38" t="s">
        <v>11</v>
      </c>
      <c r="H5" s="38"/>
      <c r="I5" s="38"/>
    </row>
    <row r="6" spans="2:9" ht="43.15" customHeight="1" x14ac:dyDescent="0.25">
      <c r="B6" s="39" t="s">
        <v>18</v>
      </c>
      <c r="C6" s="39"/>
      <c r="D6" s="39"/>
      <c r="E6" s="39"/>
      <c r="F6" s="39"/>
      <c r="G6" s="39"/>
      <c r="H6" s="39"/>
    </row>
    <row r="7" spans="2:9" x14ac:dyDescent="0.25">
      <c r="I7" s="3"/>
    </row>
    <row r="8" spans="2:9" ht="59.25" customHeight="1" x14ac:dyDescent="0.25">
      <c r="B8" s="10" t="s">
        <v>0</v>
      </c>
      <c r="C8" s="17" t="s">
        <v>19</v>
      </c>
      <c r="D8" s="17" t="s">
        <v>20</v>
      </c>
      <c r="E8" s="17" t="s">
        <v>21</v>
      </c>
      <c r="F8" s="17" t="s">
        <v>40</v>
      </c>
      <c r="G8" s="35" t="s">
        <v>83</v>
      </c>
      <c r="H8" s="35" t="s">
        <v>84</v>
      </c>
      <c r="I8" s="36" t="s">
        <v>89</v>
      </c>
    </row>
    <row r="9" spans="2:9" ht="20.45" customHeight="1" x14ac:dyDescent="0.25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</row>
    <row r="10" spans="2:9" ht="21" customHeight="1" x14ac:dyDescent="0.25">
      <c r="B10" s="2" t="s">
        <v>32</v>
      </c>
      <c r="C10" s="30">
        <f>C11+C12</f>
        <v>222153.799</v>
      </c>
      <c r="D10" s="30">
        <f t="shared" ref="D10:I10" si="0">D11+D12</f>
        <v>327789.62900000002</v>
      </c>
      <c r="E10" s="30">
        <f t="shared" si="0"/>
        <v>312828.337</v>
      </c>
      <c r="F10" s="30">
        <f t="shared" si="0"/>
        <v>320186</v>
      </c>
      <c r="G10" s="30">
        <f t="shared" si="0"/>
        <v>400550</v>
      </c>
      <c r="H10" s="37">
        <f t="shared" si="0"/>
        <v>316662</v>
      </c>
      <c r="I10" s="30">
        <f t="shared" si="0"/>
        <v>265532</v>
      </c>
    </row>
    <row r="11" spans="2:9" ht="32.450000000000003" customHeight="1" x14ac:dyDescent="0.25">
      <c r="B11" s="20" t="s">
        <v>1</v>
      </c>
      <c r="C11" s="31">
        <v>49315.33</v>
      </c>
      <c r="D11" s="31">
        <v>48000</v>
      </c>
      <c r="E11" s="31">
        <v>49800</v>
      </c>
      <c r="F11" s="32">
        <v>54000</v>
      </c>
      <c r="G11" s="32">
        <v>58310</v>
      </c>
      <c r="H11" s="32">
        <v>81330</v>
      </c>
      <c r="I11" s="32">
        <v>66700</v>
      </c>
    </row>
    <row r="12" spans="2:9" ht="36" customHeight="1" x14ac:dyDescent="0.25">
      <c r="B12" s="20" t="s">
        <v>2</v>
      </c>
      <c r="C12" s="31">
        <v>172838.46900000001</v>
      </c>
      <c r="D12" s="31">
        <v>279789.62900000002</v>
      </c>
      <c r="E12" s="31">
        <v>263028.337</v>
      </c>
      <c r="F12" s="31">
        <v>266186</v>
      </c>
      <c r="G12" s="31">
        <v>342240</v>
      </c>
      <c r="H12" s="31">
        <v>235332</v>
      </c>
      <c r="I12" s="31">
        <v>198832</v>
      </c>
    </row>
    <row r="13" spans="2:9" ht="21" customHeight="1" x14ac:dyDescent="0.25">
      <c r="B13" s="2" t="s">
        <v>33</v>
      </c>
      <c r="C13" s="30">
        <f>C14+C15</f>
        <v>227829</v>
      </c>
      <c r="D13" s="30">
        <f>D14+D15+D16</f>
        <v>335625</v>
      </c>
      <c r="E13" s="30">
        <f>E14+E15+E16</f>
        <v>314002</v>
      </c>
      <c r="F13" s="30">
        <f t="shared" ref="F13:I13" si="1">F14+F15+F16</f>
        <v>299264</v>
      </c>
      <c r="G13" s="30">
        <f t="shared" si="1"/>
        <v>405596</v>
      </c>
      <c r="H13" s="30">
        <f t="shared" si="1"/>
        <v>309536</v>
      </c>
      <c r="I13" s="30">
        <f t="shared" si="1"/>
        <v>272202</v>
      </c>
    </row>
    <row r="14" spans="2:9" ht="21" customHeight="1" x14ac:dyDescent="0.25">
      <c r="B14" s="19" t="s">
        <v>34</v>
      </c>
      <c r="C14" s="30">
        <v>226777</v>
      </c>
      <c r="D14" s="30">
        <v>335290</v>
      </c>
      <c r="E14" s="30">
        <v>313890</v>
      </c>
      <c r="F14" s="30">
        <v>299162</v>
      </c>
      <c r="G14" s="30">
        <v>404470</v>
      </c>
      <c r="H14" s="37">
        <v>308440</v>
      </c>
      <c r="I14" s="37">
        <v>269547</v>
      </c>
    </row>
    <row r="15" spans="2:9" ht="21" customHeight="1" x14ac:dyDescent="0.25">
      <c r="B15" s="19" t="s">
        <v>35</v>
      </c>
      <c r="C15" s="30">
        <v>1052</v>
      </c>
      <c r="D15" s="30">
        <v>335</v>
      </c>
      <c r="E15" s="30">
        <v>112</v>
      </c>
      <c r="F15" s="30">
        <v>102</v>
      </c>
      <c r="G15" s="30">
        <v>1126</v>
      </c>
      <c r="H15" s="37">
        <v>1096</v>
      </c>
      <c r="I15" s="37">
        <v>2655</v>
      </c>
    </row>
    <row r="16" spans="2:9" ht="21" customHeight="1" x14ac:dyDescent="0.25">
      <c r="B16" s="2" t="s">
        <v>36</v>
      </c>
      <c r="C16" s="30"/>
      <c r="D16" s="30"/>
      <c r="E16" s="30"/>
      <c r="F16" s="30"/>
      <c r="G16" s="30"/>
      <c r="H16" s="30"/>
      <c r="I16" s="30"/>
    </row>
    <row r="17" spans="2:9" ht="22.15" customHeight="1" x14ac:dyDescent="0.25">
      <c r="B17" s="2" t="s">
        <v>38</v>
      </c>
      <c r="C17" s="30">
        <f t="shared" ref="C17:I17" si="2">C10-C13</f>
        <v>-5675.2010000000009</v>
      </c>
      <c r="D17" s="30">
        <f t="shared" si="2"/>
        <v>-7835.3709999999846</v>
      </c>
      <c r="E17" s="30">
        <f t="shared" si="2"/>
        <v>-1173.6630000000005</v>
      </c>
      <c r="F17" s="30">
        <f t="shared" si="2"/>
        <v>20922</v>
      </c>
      <c r="G17" s="30">
        <f t="shared" si="2"/>
        <v>-5046</v>
      </c>
      <c r="H17" s="30">
        <f t="shared" si="2"/>
        <v>7126</v>
      </c>
      <c r="I17" s="30">
        <f t="shared" si="2"/>
        <v>-6670</v>
      </c>
    </row>
    <row r="18" spans="2:9" ht="35.450000000000003" customHeight="1" x14ac:dyDescent="0.25">
      <c r="B18" s="18" t="s">
        <v>4</v>
      </c>
      <c r="C18" s="1" t="s">
        <v>26</v>
      </c>
      <c r="D18" s="1"/>
      <c r="E18" s="1"/>
      <c r="F18" s="1"/>
      <c r="G18" s="1"/>
      <c r="H18" s="1"/>
      <c r="I18" s="1"/>
    </row>
    <row r="19" spans="2:9" ht="21.6" customHeight="1" x14ac:dyDescent="0.25">
      <c r="B19" s="20" t="s">
        <v>22</v>
      </c>
      <c r="C19" s="1">
        <v>2553</v>
      </c>
      <c r="D19" s="1">
        <v>3000</v>
      </c>
      <c r="E19" s="1"/>
      <c r="F19" s="1"/>
      <c r="G19" s="1"/>
      <c r="H19" s="1"/>
      <c r="I19" s="1"/>
    </row>
    <row r="20" spans="2:9" ht="21" customHeight="1" x14ac:dyDescent="0.25">
      <c r="B20" s="20" t="s">
        <v>23</v>
      </c>
      <c r="C20" s="1"/>
      <c r="D20" s="1">
        <v>2553</v>
      </c>
      <c r="E20" s="1">
        <v>1000</v>
      </c>
      <c r="F20" s="1">
        <v>1000</v>
      </c>
      <c r="G20" s="31">
        <v>1000</v>
      </c>
      <c r="H20" s="1"/>
      <c r="I20" s="1"/>
    </row>
    <row r="21" spans="2:9" ht="21" customHeight="1" x14ac:dyDescent="0.25">
      <c r="B21" s="20" t="s">
        <v>24</v>
      </c>
      <c r="C21" s="1">
        <v>3122</v>
      </c>
      <c r="D21" s="1">
        <v>7389</v>
      </c>
      <c r="E21" s="1">
        <v>2174</v>
      </c>
      <c r="F21" s="1">
        <v>-19922</v>
      </c>
      <c r="G21" s="31">
        <v>6046</v>
      </c>
      <c r="H21" s="31">
        <v>-7126</v>
      </c>
      <c r="I21" s="31">
        <v>6670</v>
      </c>
    </row>
    <row r="22" spans="2:9" ht="21" customHeight="1" x14ac:dyDescent="0.25">
      <c r="B22" s="18" t="s">
        <v>37</v>
      </c>
      <c r="C22" s="1">
        <v>99.5</v>
      </c>
      <c r="D22" s="1">
        <v>99.9</v>
      </c>
      <c r="E22" s="1">
        <v>100</v>
      </c>
      <c r="F22" s="27">
        <v>99.97</v>
      </c>
      <c r="G22" s="1">
        <v>99.7</v>
      </c>
      <c r="H22" s="1">
        <v>99.6</v>
      </c>
      <c r="I22" s="1">
        <v>99</v>
      </c>
    </row>
    <row r="23" spans="2:9" ht="19.899999999999999" customHeight="1" x14ac:dyDescent="0.25">
      <c r="B23" s="2" t="s">
        <v>25</v>
      </c>
      <c r="C23" s="1">
        <v>2553</v>
      </c>
      <c r="D23" s="1">
        <v>3000</v>
      </c>
      <c r="E23" s="1">
        <v>2000</v>
      </c>
      <c r="F23" s="1">
        <v>1000</v>
      </c>
      <c r="G23" s="1"/>
      <c r="H23" s="1"/>
      <c r="I23" s="1"/>
    </row>
  </sheetData>
  <mergeCells count="4">
    <mergeCell ref="H3:I3"/>
    <mergeCell ref="G4:I4"/>
    <mergeCell ref="G5:I5"/>
    <mergeCell ref="B6:H6"/>
  </mergeCells>
  <pageMargins left="0.7" right="0.7" top="0.75" bottom="0.75" header="0.3" footer="0.3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6"/>
  <sheetViews>
    <sheetView topLeftCell="A47" zoomScaleNormal="100" workbookViewId="0">
      <selection activeCell="I54" sqref="I54"/>
    </sheetView>
  </sheetViews>
  <sheetFormatPr defaultRowHeight="15" x14ac:dyDescent="0.25"/>
  <cols>
    <col min="2" max="2" width="44.140625" customWidth="1"/>
    <col min="3" max="3" width="15" customWidth="1"/>
    <col min="4" max="4" width="14.140625" customWidth="1"/>
    <col min="5" max="5" width="14" customWidth="1"/>
    <col min="6" max="6" width="13.140625" customWidth="1"/>
    <col min="7" max="7" width="13.42578125" customWidth="1"/>
    <col min="8" max="8" width="13.140625" customWidth="1"/>
    <col min="9" max="9" width="13.42578125" customWidth="1"/>
  </cols>
  <sheetData>
    <row r="2" spans="2:9" x14ac:dyDescent="0.25">
      <c r="H2" s="38" t="s">
        <v>12</v>
      </c>
      <c r="I2" s="38"/>
    </row>
    <row r="3" spans="2:9" x14ac:dyDescent="0.25">
      <c r="H3" s="41" t="s">
        <v>9</v>
      </c>
      <c r="I3" s="41"/>
    </row>
    <row r="4" spans="2:9" x14ac:dyDescent="0.25">
      <c r="F4" s="38" t="s">
        <v>10</v>
      </c>
      <c r="G4" s="38"/>
      <c r="H4" s="38"/>
      <c r="I4" s="38"/>
    </row>
    <row r="5" spans="2:9" x14ac:dyDescent="0.25">
      <c r="F5" s="38" t="s">
        <v>11</v>
      </c>
      <c r="G5" s="38"/>
      <c r="H5" s="38"/>
      <c r="I5" s="38"/>
    </row>
    <row r="7" spans="2:9" ht="50.45" customHeight="1" x14ac:dyDescent="0.25">
      <c r="B7" s="40" t="s">
        <v>13</v>
      </c>
      <c r="C7" s="40"/>
      <c r="D7" s="40"/>
      <c r="E7" s="40"/>
      <c r="F7" s="40"/>
      <c r="G7" s="40"/>
      <c r="H7" s="40"/>
    </row>
    <row r="8" spans="2:9" x14ac:dyDescent="0.25">
      <c r="I8" s="3" t="s">
        <v>5</v>
      </c>
    </row>
    <row r="9" spans="2:9" ht="72.75" customHeight="1" x14ac:dyDescent="0.25">
      <c r="B9" s="11" t="s">
        <v>14</v>
      </c>
      <c r="C9" s="11" t="s">
        <v>15</v>
      </c>
      <c r="D9" s="11" t="s">
        <v>16</v>
      </c>
      <c r="E9" s="11" t="s">
        <v>17</v>
      </c>
      <c r="F9" s="11" t="s">
        <v>39</v>
      </c>
      <c r="G9" s="36" t="s">
        <v>85</v>
      </c>
      <c r="H9" s="36" t="s">
        <v>86</v>
      </c>
      <c r="I9" s="36" t="s">
        <v>90</v>
      </c>
    </row>
    <row r="10" spans="2:9" ht="72" customHeight="1" x14ac:dyDescent="0.25">
      <c r="B10" s="12" t="s">
        <v>41</v>
      </c>
      <c r="C10" s="1">
        <v>80</v>
      </c>
      <c r="D10" s="31">
        <v>5307</v>
      </c>
      <c r="E10" s="1">
        <v>80</v>
      </c>
      <c r="F10" s="24">
        <v>2807</v>
      </c>
      <c r="G10" s="1">
        <v>80</v>
      </c>
      <c r="H10" s="24">
        <v>80</v>
      </c>
      <c r="I10" s="24">
        <v>80</v>
      </c>
    </row>
    <row r="11" spans="2:9" ht="132" customHeight="1" x14ac:dyDescent="0.25">
      <c r="B11" s="12" t="s">
        <v>42</v>
      </c>
      <c r="C11" s="1">
        <v>9598</v>
      </c>
      <c r="D11" s="1">
        <v>10626</v>
      </c>
      <c r="E11" s="1">
        <v>8676</v>
      </c>
      <c r="F11" s="24">
        <v>10663.567999999999</v>
      </c>
      <c r="G11" s="24">
        <v>10063</v>
      </c>
      <c r="H11" s="24">
        <v>10952.44908</v>
      </c>
      <c r="I11" s="24">
        <v>10571.774359999999</v>
      </c>
    </row>
    <row r="12" spans="2:9" ht="61.15" customHeight="1" x14ac:dyDescent="0.25">
      <c r="B12" s="12" t="s">
        <v>43</v>
      </c>
      <c r="C12" s="1">
        <v>526</v>
      </c>
      <c r="D12" s="1">
        <v>664</v>
      </c>
      <c r="E12" s="1">
        <v>670</v>
      </c>
      <c r="F12" s="1">
        <v>50</v>
      </c>
      <c r="G12" s="1">
        <v>50</v>
      </c>
      <c r="H12" s="24">
        <v>50</v>
      </c>
      <c r="I12" s="24">
        <v>50</v>
      </c>
    </row>
    <row r="13" spans="2:9" ht="37.9" customHeight="1" x14ac:dyDescent="0.25">
      <c r="B13" s="12" t="s">
        <v>44</v>
      </c>
      <c r="C13" s="1">
        <v>1993</v>
      </c>
      <c r="D13" s="1">
        <v>2278</v>
      </c>
      <c r="E13" s="31">
        <v>2705.2</v>
      </c>
      <c r="F13" s="1">
        <v>1898</v>
      </c>
      <c r="G13" s="1">
        <v>1395</v>
      </c>
      <c r="H13" s="24">
        <v>1566.3052600000001</v>
      </c>
      <c r="I13" s="24">
        <v>1993.8200999999999</v>
      </c>
    </row>
    <row r="14" spans="2:9" ht="108" customHeight="1" x14ac:dyDescent="0.25">
      <c r="B14" s="34" t="s">
        <v>79</v>
      </c>
      <c r="C14" s="1"/>
      <c r="D14" s="1"/>
      <c r="E14" s="31">
        <v>35</v>
      </c>
      <c r="F14" s="1"/>
      <c r="G14" s="1">
        <v>35216</v>
      </c>
      <c r="H14" s="24"/>
      <c r="I14" s="24"/>
    </row>
    <row r="15" spans="2:9" ht="58.15" customHeight="1" x14ac:dyDescent="0.25">
      <c r="B15" s="12" t="s">
        <v>45</v>
      </c>
      <c r="C15" s="1">
        <v>33724</v>
      </c>
      <c r="D15" s="24">
        <v>85325</v>
      </c>
      <c r="E15" s="31">
        <v>3040.2</v>
      </c>
      <c r="F15" s="1">
        <v>3582</v>
      </c>
      <c r="G15" s="1">
        <v>4070</v>
      </c>
      <c r="H15" s="24">
        <v>4399.2595199999996</v>
      </c>
      <c r="I15" s="24">
        <v>4460</v>
      </c>
    </row>
    <row r="16" spans="2:9" ht="78" customHeight="1" x14ac:dyDescent="0.25">
      <c r="B16" s="33" t="s">
        <v>78</v>
      </c>
      <c r="C16" s="1"/>
      <c r="D16" s="24">
        <v>33842</v>
      </c>
      <c r="E16" s="1">
        <v>69411</v>
      </c>
      <c r="F16" s="1">
        <v>37036</v>
      </c>
      <c r="G16" s="1">
        <v>117695</v>
      </c>
      <c r="H16" s="24">
        <v>61162.951000000001</v>
      </c>
      <c r="I16" s="24">
        <v>10629.03226</v>
      </c>
    </row>
    <row r="17" spans="2:9" ht="72.599999999999994" customHeight="1" x14ac:dyDescent="0.25">
      <c r="B17" s="12" t="s">
        <v>46</v>
      </c>
      <c r="C17" s="1">
        <v>500</v>
      </c>
      <c r="D17" s="1">
        <v>500</v>
      </c>
      <c r="E17" s="1">
        <v>500</v>
      </c>
      <c r="F17" s="1"/>
      <c r="G17" s="1"/>
      <c r="H17" s="24"/>
      <c r="I17" s="24"/>
    </row>
    <row r="18" spans="2:9" ht="72.599999999999994" customHeight="1" x14ac:dyDescent="0.25">
      <c r="B18" s="12" t="s">
        <v>80</v>
      </c>
      <c r="C18" s="1"/>
      <c r="D18" s="1"/>
      <c r="E18" s="1"/>
      <c r="F18" s="1">
        <v>681</v>
      </c>
      <c r="G18" s="1">
        <v>600</v>
      </c>
      <c r="H18" s="24">
        <v>900</v>
      </c>
      <c r="I18" s="24">
        <v>800</v>
      </c>
    </row>
    <row r="19" spans="2:9" ht="85.5" x14ac:dyDescent="0.25">
      <c r="B19" s="12" t="s">
        <v>47</v>
      </c>
      <c r="C19" s="1">
        <v>100</v>
      </c>
      <c r="D19" s="1">
        <v>50</v>
      </c>
      <c r="E19" s="1">
        <v>50</v>
      </c>
      <c r="F19" s="1">
        <v>40</v>
      </c>
      <c r="G19" s="1"/>
      <c r="H19" s="24"/>
      <c r="I19" s="24"/>
    </row>
    <row r="20" spans="2:9" ht="57" x14ac:dyDescent="0.25">
      <c r="B20" s="12" t="s">
        <v>81</v>
      </c>
      <c r="C20" s="1"/>
      <c r="D20" s="1"/>
      <c r="E20" s="1"/>
      <c r="F20" s="1"/>
      <c r="G20" s="1"/>
      <c r="H20" s="24">
        <v>382.94360999999998</v>
      </c>
      <c r="I20" s="24">
        <v>53</v>
      </c>
    </row>
    <row r="21" spans="2:9" ht="88.15" customHeight="1" x14ac:dyDescent="0.25">
      <c r="B21" s="12" t="s">
        <v>48</v>
      </c>
      <c r="C21" s="1">
        <v>20</v>
      </c>
      <c r="D21" s="1">
        <v>20</v>
      </c>
      <c r="E21" s="1">
        <v>20</v>
      </c>
      <c r="F21" s="1">
        <v>20</v>
      </c>
      <c r="G21" s="1">
        <v>20</v>
      </c>
      <c r="H21" s="24">
        <v>20</v>
      </c>
      <c r="I21" s="24">
        <v>20</v>
      </c>
    </row>
    <row r="22" spans="2:9" ht="71.25" x14ac:dyDescent="0.25">
      <c r="B22" s="12" t="s">
        <v>49</v>
      </c>
      <c r="C22" s="1">
        <v>196</v>
      </c>
      <c r="D22" s="1">
        <v>50</v>
      </c>
      <c r="E22" s="1">
        <v>308</v>
      </c>
      <c r="F22" s="31">
        <v>878</v>
      </c>
      <c r="G22" s="1">
        <v>345</v>
      </c>
      <c r="H22" s="24">
        <v>734.82039999999995</v>
      </c>
      <c r="I22" s="24">
        <v>914.73199999999997</v>
      </c>
    </row>
    <row r="23" spans="2:9" ht="75" customHeight="1" x14ac:dyDescent="0.25">
      <c r="B23" s="12" t="s">
        <v>50</v>
      </c>
      <c r="C23" s="1">
        <v>196</v>
      </c>
      <c r="D23" s="1">
        <v>299</v>
      </c>
      <c r="E23" s="31">
        <v>298.2</v>
      </c>
      <c r="F23" s="24">
        <v>225</v>
      </c>
      <c r="G23" s="24">
        <v>334</v>
      </c>
      <c r="H23" s="24">
        <v>348.86164000000002</v>
      </c>
      <c r="I23" s="24">
        <v>515.86766</v>
      </c>
    </row>
    <row r="24" spans="2:9" ht="57" x14ac:dyDescent="0.25">
      <c r="B24" s="12" t="s">
        <v>51</v>
      </c>
      <c r="C24" s="31">
        <v>4454.5</v>
      </c>
      <c r="D24" s="1">
        <v>12175</v>
      </c>
      <c r="E24" s="1"/>
      <c r="F24" s="1"/>
      <c r="G24" s="1"/>
      <c r="H24" s="24"/>
      <c r="I24" s="24"/>
    </row>
    <row r="25" spans="2:9" ht="57" x14ac:dyDescent="0.25">
      <c r="B25" s="12" t="s">
        <v>52</v>
      </c>
      <c r="C25" s="31"/>
      <c r="D25" s="1"/>
      <c r="E25" s="1">
        <v>25018</v>
      </c>
      <c r="F25" s="24">
        <v>24073</v>
      </c>
      <c r="G25" s="24">
        <v>9481</v>
      </c>
      <c r="H25" s="24">
        <v>12927.290069999999</v>
      </c>
      <c r="I25" s="24">
        <v>9774.8160000000007</v>
      </c>
    </row>
    <row r="26" spans="2:9" ht="49.15" customHeight="1" x14ac:dyDescent="0.25">
      <c r="B26" s="12" t="s">
        <v>53</v>
      </c>
      <c r="C26" s="31">
        <v>39.5</v>
      </c>
      <c r="D26" s="1">
        <v>98</v>
      </c>
      <c r="E26" s="1">
        <v>102</v>
      </c>
      <c r="F26" s="1">
        <v>52</v>
      </c>
      <c r="G26" s="24">
        <v>36</v>
      </c>
      <c r="H26" s="24">
        <v>15</v>
      </c>
      <c r="I26" s="24">
        <v>70</v>
      </c>
    </row>
    <row r="27" spans="2:9" ht="73.150000000000006" customHeight="1" x14ac:dyDescent="0.25">
      <c r="B27" s="12" t="s">
        <v>54</v>
      </c>
      <c r="C27" s="1">
        <v>22685</v>
      </c>
      <c r="D27" s="24">
        <v>19759.3</v>
      </c>
      <c r="E27" s="24">
        <v>30328.2</v>
      </c>
      <c r="F27" s="24">
        <v>32601</v>
      </c>
      <c r="G27" s="1">
        <v>31322</v>
      </c>
      <c r="H27" s="24">
        <v>34833.379399999998</v>
      </c>
      <c r="I27" s="24">
        <v>32183.5</v>
      </c>
    </row>
    <row r="28" spans="2:9" ht="128.25" x14ac:dyDescent="0.25">
      <c r="B28" s="12" t="s">
        <v>55</v>
      </c>
      <c r="C28" s="1">
        <v>3835</v>
      </c>
      <c r="D28" s="24">
        <v>3475</v>
      </c>
      <c r="E28" s="24">
        <v>3771.3</v>
      </c>
      <c r="F28" s="24">
        <v>12416</v>
      </c>
      <c r="G28" s="1">
        <v>10638</v>
      </c>
      <c r="H28" s="24">
        <v>6226.3240699999997</v>
      </c>
      <c r="I28" s="24">
        <v>6393</v>
      </c>
    </row>
    <row r="29" spans="2:9" ht="57" x14ac:dyDescent="0.25">
      <c r="B29" s="12" t="s">
        <v>56</v>
      </c>
      <c r="C29" s="1">
        <v>1157</v>
      </c>
      <c r="D29" s="31">
        <v>1160.3</v>
      </c>
      <c r="E29" s="1">
        <v>849</v>
      </c>
      <c r="F29" s="24">
        <v>968</v>
      </c>
      <c r="G29" s="24">
        <v>120</v>
      </c>
      <c r="H29" s="24">
        <v>696.33717999999999</v>
      </c>
      <c r="I29" s="24"/>
    </row>
    <row r="30" spans="2:9" ht="57" x14ac:dyDescent="0.25">
      <c r="B30" s="12" t="s">
        <v>76</v>
      </c>
      <c r="C30" s="1">
        <v>3760</v>
      </c>
      <c r="D30" s="1">
        <v>5011</v>
      </c>
      <c r="E30" s="1">
        <v>6218</v>
      </c>
      <c r="F30" s="24">
        <v>10108</v>
      </c>
      <c r="G30" s="24">
        <v>11605</v>
      </c>
      <c r="H30" s="24">
        <v>5684.4179400000003</v>
      </c>
      <c r="I30" s="24">
        <v>16369.739</v>
      </c>
    </row>
    <row r="31" spans="2:9" ht="94.5" x14ac:dyDescent="0.25">
      <c r="B31" s="13" t="s">
        <v>57</v>
      </c>
      <c r="C31" s="1">
        <v>17783</v>
      </c>
      <c r="D31" s="24">
        <v>19468</v>
      </c>
      <c r="E31" s="1">
        <v>19295</v>
      </c>
      <c r="F31" s="24">
        <v>24967</v>
      </c>
      <c r="G31" s="24">
        <v>29562</v>
      </c>
      <c r="H31" s="24">
        <v>32954.41246</v>
      </c>
      <c r="I31" s="24">
        <v>28542.433239999998</v>
      </c>
    </row>
    <row r="32" spans="2:9" ht="110.25" x14ac:dyDescent="0.25">
      <c r="B32" s="13" t="s">
        <v>58</v>
      </c>
      <c r="C32" s="1">
        <v>2569</v>
      </c>
      <c r="D32" s="1">
        <v>2967</v>
      </c>
      <c r="E32" s="1">
        <v>3001</v>
      </c>
      <c r="F32" s="24">
        <v>3256</v>
      </c>
      <c r="G32" s="24">
        <v>3603</v>
      </c>
      <c r="H32" s="24">
        <v>4263.9465499999997</v>
      </c>
      <c r="I32" s="24">
        <v>4443.991</v>
      </c>
    </row>
    <row r="33" spans="2:9" ht="94.5" x14ac:dyDescent="0.25">
      <c r="B33" s="13" t="s">
        <v>59</v>
      </c>
      <c r="C33" s="1">
        <v>9786</v>
      </c>
      <c r="D33" s="1">
        <v>8659</v>
      </c>
      <c r="E33" s="24">
        <v>8244</v>
      </c>
      <c r="F33" s="24">
        <v>9076</v>
      </c>
      <c r="G33" s="1">
        <v>9857</v>
      </c>
      <c r="H33" s="24">
        <v>11278.00936</v>
      </c>
      <c r="I33" s="24">
        <v>12397</v>
      </c>
    </row>
    <row r="34" spans="2:9" ht="94.5" x14ac:dyDescent="0.25">
      <c r="B34" s="13" t="s">
        <v>60</v>
      </c>
      <c r="C34" s="1">
        <v>12403</v>
      </c>
      <c r="D34" s="1">
        <v>10233</v>
      </c>
      <c r="E34" s="24">
        <v>8767</v>
      </c>
      <c r="F34" s="24">
        <v>8783</v>
      </c>
      <c r="G34" s="24">
        <v>8380</v>
      </c>
      <c r="H34" s="24">
        <v>11905.77858</v>
      </c>
      <c r="I34" s="24">
        <v>16506.946</v>
      </c>
    </row>
    <row r="35" spans="2:9" ht="157.5" x14ac:dyDescent="0.25">
      <c r="B35" s="14" t="s">
        <v>61</v>
      </c>
      <c r="C35" s="1">
        <v>36920</v>
      </c>
      <c r="D35" s="24">
        <v>40813</v>
      </c>
      <c r="E35" s="24">
        <v>37956.400000000001</v>
      </c>
      <c r="F35" s="24">
        <v>41505</v>
      </c>
      <c r="G35" s="24">
        <v>48691</v>
      </c>
      <c r="H35" s="24">
        <v>47587.293519999999</v>
      </c>
      <c r="I35" s="24">
        <v>53104.978000000003</v>
      </c>
    </row>
    <row r="36" spans="2:9" ht="94.5" x14ac:dyDescent="0.25">
      <c r="B36" s="13" t="s">
        <v>62</v>
      </c>
      <c r="C36" s="1">
        <v>1697</v>
      </c>
      <c r="D36" s="1">
        <v>1795</v>
      </c>
      <c r="E36" s="1">
        <v>1658</v>
      </c>
      <c r="F36" s="24">
        <v>1566</v>
      </c>
      <c r="G36" s="1">
        <v>1741</v>
      </c>
      <c r="H36" s="24">
        <v>2028.18192</v>
      </c>
      <c r="I36" s="24">
        <v>3255.9</v>
      </c>
    </row>
    <row r="37" spans="2:9" ht="63" x14ac:dyDescent="0.25">
      <c r="B37" s="15" t="s">
        <v>63</v>
      </c>
      <c r="C37" s="1">
        <v>1471</v>
      </c>
      <c r="D37" s="1">
        <v>1466</v>
      </c>
      <c r="E37" s="1">
        <v>1266</v>
      </c>
      <c r="F37" s="1">
        <v>1485</v>
      </c>
      <c r="G37" s="1">
        <v>1627</v>
      </c>
      <c r="H37" s="24">
        <v>1517.1835599999999</v>
      </c>
      <c r="I37" s="24">
        <v>2164</v>
      </c>
    </row>
    <row r="38" spans="2:9" ht="78.75" x14ac:dyDescent="0.25">
      <c r="B38" s="13" t="s">
        <v>64</v>
      </c>
      <c r="C38" s="31">
        <v>4569.5</v>
      </c>
      <c r="D38" s="1">
        <v>5253</v>
      </c>
      <c r="E38" s="1">
        <v>5690</v>
      </c>
      <c r="F38" s="1">
        <v>5744</v>
      </c>
      <c r="G38" s="1">
        <v>6368</v>
      </c>
      <c r="H38" s="24">
        <v>3091.2738399999998</v>
      </c>
      <c r="I38" s="24"/>
    </row>
    <row r="39" spans="2:9" ht="63" x14ac:dyDescent="0.25">
      <c r="B39" s="13" t="s">
        <v>87</v>
      </c>
      <c r="C39" s="31"/>
      <c r="D39" s="1"/>
      <c r="E39" s="1"/>
      <c r="F39" s="1"/>
      <c r="G39" s="1"/>
      <c r="H39" s="24"/>
      <c r="I39" s="24">
        <v>10</v>
      </c>
    </row>
    <row r="40" spans="2:9" ht="42.75" x14ac:dyDescent="0.25">
      <c r="B40" s="12" t="s">
        <v>65</v>
      </c>
      <c r="C40" s="1">
        <v>3632</v>
      </c>
      <c r="D40" s="1">
        <v>9942</v>
      </c>
      <c r="E40" s="1">
        <v>14256</v>
      </c>
      <c r="F40" s="24">
        <v>7244</v>
      </c>
      <c r="G40" s="24">
        <v>3866</v>
      </c>
      <c r="H40" s="24">
        <v>282.23124999999999</v>
      </c>
      <c r="I40" s="24">
        <v>297.80500000000001</v>
      </c>
    </row>
    <row r="41" spans="2:9" ht="49.15" customHeight="1" x14ac:dyDescent="0.25">
      <c r="B41" s="12" t="s">
        <v>66</v>
      </c>
      <c r="C41" s="31">
        <v>46.5</v>
      </c>
      <c r="D41" s="1">
        <v>195</v>
      </c>
      <c r="E41" s="1">
        <v>322</v>
      </c>
      <c r="F41" s="1">
        <v>110</v>
      </c>
      <c r="G41" s="1">
        <v>15</v>
      </c>
      <c r="H41" s="24">
        <v>159</v>
      </c>
      <c r="I41" s="24">
        <v>15</v>
      </c>
    </row>
    <row r="42" spans="2:9" ht="60" customHeight="1" x14ac:dyDescent="0.25">
      <c r="B42" s="12" t="s">
        <v>67</v>
      </c>
      <c r="C42" s="1">
        <v>529</v>
      </c>
      <c r="D42" s="1">
        <v>595</v>
      </c>
      <c r="E42" s="1">
        <v>481</v>
      </c>
      <c r="F42" s="1">
        <v>441</v>
      </c>
      <c r="G42" s="24">
        <v>521</v>
      </c>
      <c r="H42" s="24">
        <v>642.20975999999996</v>
      </c>
      <c r="I42" s="24">
        <v>645.04089999999997</v>
      </c>
    </row>
    <row r="43" spans="2:9" ht="144" customHeight="1" x14ac:dyDescent="0.25">
      <c r="B43" s="12" t="s">
        <v>68</v>
      </c>
      <c r="C43" s="1">
        <v>805</v>
      </c>
      <c r="D43" s="1">
        <v>1125</v>
      </c>
      <c r="E43" s="1">
        <v>816</v>
      </c>
      <c r="F43" s="1"/>
      <c r="G43" s="1"/>
      <c r="H43" s="24"/>
      <c r="I43" s="24"/>
    </row>
    <row r="44" spans="2:9" ht="109.5" customHeight="1" x14ac:dyDescent="0.25">
      <c r="B44" s="12" t="s">
        <v>82</v>
      </c>
      <c r="C44" s="1"/>
      <c r="D44" s="1"/>
      <c r="E44" s="1"/>
      <c r="F44" s="1"/>
      <c r="G44" s="1"/>
      <c r="H44" s="24">
        <v>80</v>
      </c>
      <c r="I44" s="24">
        <v>80</v>
      </c>
    </row>
    <row r="45" spans="2:9" ht="63" customHeight="1" x14ac:dyDescent="0.25">
      <c r="B45" s="12" t="s">
        <v>69</v>
      </c>
      <c r="C45" s="1">
        <v>110</v>
      </c>
      <c r="D45" s="1">
        <v>50</v>
      </c>
      <c r="E45" s="1">
        <v>340</v>
      </c>
      <c r="F45" s="1">
        <v>462</v>
      </c>
      <c r="G45" s="24">
        <v>186</v>
      </c>
      <c r="H45" s="24">
        <v>227.2</v>
      </c>
      <c r="I45" s="24">
        <v>228.2</v>
      </c>
    </row>
    <row r="46" spans="2:9" ht="153" customHeight="1" x14ac:dyDescent="0.25">
      <c r="B46" s="23" t="s">
        <v>70</v>
      </c>
      <c r="C46" s="1">
        <v>1495</v>
      </c>
      <c r="D46" s="1">
        <v>4592</v>
      </c>
      <c r="E46" s="1">
        <v>8132</v>
      </c>
      <c r="F46" s="24">
        <v>8025.9839599999996</v>
      </c>
      <c r="G46" s="24">
        <v>6140</v>
      </c>
      <c r="H46" s="24">
        <v>4705.8530499999997</v>
      </c>
      <c r="I46" s="24">
        <v>2627</v>
      </c>
    </row>
    <row r="47" spans="2:9" ht="75.75" customHeight="1" x14ac:dyDescent="0.25">
      <c r="B47" s="13" t="s">
        <v>77</v>
      </c>
      <c r="C47" s="1">
        <v>10265</v>
      </c>
      <c r="D47" s="1">
        <v>9503</v>
      </c>
      <c r="E47" s="1">
        <v>8172</v>
      </c>
      <c r="F47" s="1">
        <v>6436</v>
      </c>
      <c r="G47" s="24">
        <v>7225</v>
      </c>
      <c r="H47" s="24"/>
      <c r="I47" s="24"/>
    </row>
    <row r="48" spans="2:9" ht="71.25" x14ac:dyDescent="0.25">
      <c r="B48" s="12" t="s">
        <v>71</v>
      </c>
      <c r="C48" s="1">
        <v>33759</v>
      </c>
      <c r="D48" s="24">
        <v>32618</v>
      </c>
      <c r="E48" s="1">
        <v>35005</v>
      </c>
      <c r="F48" s="1">
        <v>36303</v>
      </c>
      <c r="G48" s="24">
        <v>36792</v>
      </c>
      <c r="H48" s="24">
        <v>38839.070820000001</v>
      </c>
      <c r="I48" s="24">
        <v>42385</v>
      </c>
    </row>
    <row r="49" spans="2:9" ht="76.5" customHeight="1" x14ac:dyDescent="0.25">
      <c r="B49" s="12" t="s">
        <v>75</v>
      </c>
      <c r="C49" s="1">
        <v>3372</v>
      </c>
      <c r="D49" s="24">
        <v>3769</v>
      </c>
      <c r="E49" s="24">
        <v>3950</v>
      </c>
      <c r="F49" s="24">
        <v>4468</v>
      </c>
      <c r="G49" s="1">
        <v>4758</v>
      </c>
      <c r="H49" s="24">
        <v>5288.0483400000003</v>
      </c>
      <c r="I49" s="24">
        <v>6864</v>
      </c>
    </row>
    <row r="50" spans="2:9" ht="78.75" customHeight="1" x14ac:dyDescent="0.25">
      <c r="B50" s="28" t="s">
        <v>72</v>
      </c>
      <c r="C50" s="1">
        <v>2701</v>
      </c>
      <c r="D50" s="24">
        <v>1430</v>
      </c>
      <c r="E50" s="24">
        <v>4266</v>
      </c>
      <c r="F50" s="24">
        <v>1000</v>
      </c>
      <c r="G50" s="1">
        <v>1257</v>
      </c>
      <c r="H50" s="24">
        <v>1779.5916</v>
      </c>
      <c r="I50" s="24">
        <v>882.76</v>
      </c>
    </row>
    <row r="51" spans="2:9" ht="65.45" customHeight="1" x14ac:dyDescent="0.25">
      <c r="B51" s="29" t="s">
        <v>73</v>
      </c>
      <c r="C51" s="1"/>
      <c r="D51" s="24">
        <v>15</v>
      </c>
      <c r="E51" s="24">
        <v>30</v>
      </c>
      <c r="F51" s="24">
        <v>30</v>
      </c>
      <c r="G51" s="1">
        <v>50</v>
      </c>
      <c r="H51" s="24">
        <v>10</v>
      </c>
      <c r="I51" s="24">
        <v>50</v>
      </c>
    </row>
    <row r="52" spans="2:9" ht="87" customHeight="1" x14ac:dyDescent="0.25">
      <c r="B52" s="28" t="s">
        <v>74</v>
      </c>
      <c r="C52" s="1"/>
      <c r="D52" s="24">
        <v>162</v>
      </c>
      <c r="E52" s="24">
        <v>162</v>
      </c>
      <c r="F52" s="24">
        <v>162</v>
      </c>
      <c r="G52" s="1">
        <v>763</v>
      </c>
      <c r="H52" s="24">
        <v>820.16</v>
      </c>
      <c r="I52" s="24">
        <v>168</v>
      </c>
    </row>
    <row r="53" spans="2:9" ht="27.6" customHeight="1" x14ac:dyDescent="0.25">
      <c r="B53" s="12" t="s">
        <v>6</v>
      </c>
      <c r="C53" s="1">
        <v>1052</v>
      </c>
      <c r="D53" s="24">
        <v>335</v>
      </c>
      <c r="E53" s="1">
        <v>112</v>
      </c>
      <c r="F53" s="24">
        <v>101.56117999999999</v>
      </c>
      <c r="G53" s="24">
        <v>1126</v>
      </c>
      <c r="H53" s="24">
        <v>1096.1396199999999</v>
      </c>
      <c r="I53" s="24">
        <v>2654.7469700000001</v>
      </c>
    </row>
    <row r="54" spans="2:9" ht="22.15" customHeight="1" x14ac:dyDescent="0.25">
      <c r="B54" s="12" t="s">
        <v>7</v>
      </c>
      <c r="C54" s="16">
        <f>SUM(C10:C53)</f>
        <v>227829</v>
      </c>
      <c r="D54" s="25">
        <f t="shared" ref="D54:I54" si="0">SUM(D10:D53)</f>
        <v>335624.6</v>
      </c>
      <c r="E54" s="25">
        <f t="shared" si="0"/>
        <v>314001.5</v>
      </c>
      <c r="F54" s="25">
        <f t="shared" si="0"/>
        <v>299264.11314000003</v>
      </c>
      <c r="G54" s="25">
        <v>405596</v>
      </c>
      <c r="H54" s="25">
        <f t="shared" si="0"/>
        <v>309535.92339999997</v>
      </c>
      <c r="I54" s="25">
        <f t="shared" si="0"/>
        <v>272202.08248999994</v>
      </c>
    </row>
    <row r="56" spans="2:9" x14ac:dyDescent="0.25">
      <c r="B56" t="s">
        <v>26</v>
      </c>
    </row>
  </sheetData>
  <mergeCells count="5">
    <mergeCell ref="B7:H7"/>
    <mergeCell ref="H2:I2"/>
    <mergeCell ref="H3:I3"/>
    <mergeCell ref="F4:I4"/>
    <mergeCell ref="F5:I5"/>
  </mergeCells>
  <pageMargins left="0.7" right="0.7" top="0.75" bottom="0.75" header="0.3" footer="0.3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zoomScaleNormal="100" workbookViewId="0">
      <selection activeCell="C5" sqref="C5:D5"/>
    </sheetView>
  </sheetViews>
  <sheetFormatPr defaultRowHeight="15" x14ac:dyDescent="0.25"/>
  <cols>
    <col min="2" max="2" width="49" customWidth="1"/>
    <col min="3" max="3" width="38.28515625" customWidth="1"/>
    <col min="4" max="4" width="16.85546875" customWidth="1"/>
    <col min="5" max="5" width="12" customWidth="1"/>
    <col min="6" max="6" width="11.28515625" customWidth="1"/>
    <col min="7" max="7" width="10.42578125" customWidth="1"/>
    <col min="8" max="8" width="9.7109375" customWidth="1"/>
    <col min="9" max="9" width="10" customWidth="1"/>
    <col min="10" max="10" width="9.85546875" customWidth="1"/>
  </cols>
  <sheetData>
    <row r="2" spans="2:7" x14ac:dyDescent="0.25">
      <c r="D2" s="8" t="s">
        <v>30</v>
      </c>
    </row>
    <row r="3" spans="2:7" x14ac:dyDescent="0.25">
      <c r="C3" s="38" t="s">
        <v>9</v>
      </c>
      <c r="D3" s="38"/>
    </row>
    <row r="4" spans="2:7" x14ac:dyDescent="0.25">
      <c r="C4" s="38" t="s">
        <v>10</v>
      </c>
      <c r="D4" s="38"/>
    </row>
    <row r="5" spans="2:7" x14ac:dyDescent="0.25">
      <c r="C5" s="38" t="s">
        <v>11</v>
      </c>
      <c r="D5" s="38"/>
    </row>
    <row r="6" spans="2:7" x14ac:dyDescent="0.25">
      <c r="B6" s="7" t="s">
        <v>26</v>
      </c>
      <c r="C6" s="7"/>
    </row>
    <row r="7" spans="2:7" ht="34.9" customHeight="1" x14ac:dyDescent="0.25">
      <c r="B7" s="48" t="s">
        <v>31</v>
      </c>
      <c r="C7" s="48"/>
      <c r="D7" s="48"/>
      <c r="E7" s="9"/>
      <c r="F7" s="9"/>
      <c r="G7" s="9"/>
    </row>
    <row r="8" spans="2:7" x14ac:dyDescent="0.25">
      <c r="B8" s="9"/>
      <c r="C8" s="9"/>
      <c r="D8" s="9"/>
      <c r="E8" s="9"/>
      <c r="F8" s="9"/>
      <c r="G8" s="9"/>
    </row>
    <row r="9" spans="2:7" x14ac:dyDescent="0.25">
      <c r="D9" s="8" t="s">
        <v>27</v>
      </c>
    </row>
    <row r="10" spans="2:7" x14ac:dyDescent="0.25">
      <c r="B10" s="49" t="s">
        <v>0</v>
      </c>
      <c r="C10" s="50"/>
      <c r="D10" s="11" t="s">
        <v>88</v>
      </c>
    </row>
    <row r="11" spans="2:7" x14ac:dyDescent="0.25">
      <c r="B11" s="51">
        <v>1</v>
      </c>
      <c r="C11" s="52"/>
      <c r="D11" s="10">
        <v>2</v>
      </c>
    </row>
    <row r="12" spans="2:7" ht="21" customHeight="1" x14ac:dyDescent="0.25">
      <c r="B12" s="53" t="s">
        <v>3</v>
      </c>
      <c r="C12" s="54"/>
      <c r="D12" s="26">
        <f>D13+D14</f>
        <v>317860</v>
      </c>
    </row>
    <row r="13" spans="2:7" ht="21" customHeight="1" x14ac:dyDescent="0.25">
      <c r="B13" s="46" t="s">
        <v>1</v>
      </c>
      <c r="C13" s="47"/>
      <c r="D13" s="24">
        <v>87451</v>
      </c>
    </row>
    <row r="14" spans="2:7" ht="21" customHeight="1" x14ac:dyDescent="0.25">
      <c r="B14" s="46" t="s">
        <v>2</v>
      </c>
      <c r="C14" s="47"/>
      <c r="D14" s="24">
        <v>230409</v>
      </c>
    </row>
    <row r="15" spans="2:7" ht="18.600000000000001" customHeight="1" x14ac:dyDescent="0.25">
      <c r="B15" s="44" t="s">
        <v>29</v>
      </c>
      <c r="C15" s="45"/>
      <c r="D15" s="26">
        <f>D16+D17</f>
        <v>307010</v>
      </c>
    </row>
    <row r="16" spans="2:7" ht="18.600000000000001" customHeight="1" x14ac:dyDescent="0.25">
      <c r="B16" s="21" t="s">
        <v>34</v>
      </c>
      <c r="C16" s="22"/>
      <c r="D16" s="26">
        <v>305915</v>
      </c>
    </row>
    <row r="17" spans="2:4" ht="22.9" customHeight="1" x14ac:dyDescent="0.25">
      <c r="B17" s="42" t="s">
        <v>35</v>
      </c>
      <c r="C17" s="43"/>
      <c r="D17" s="26">
        <v>1095</v>
      </c>
    </row>
    <row r="18" spans="2:4" ht="22.15" customHeight="1" x14ac:dyDescent="0.25">
      <c r="B18" s="44" t="s">
        <v>38</v>
      </c>
      <c r="C18" s="45"/>
      <c r="D18" s="26">
        <f>D12-D15</f>
        <v>10850</v>
      </c>
    </row>
    <row r="19" spans="2:4" ht="28.9" customHeight="1" x14ac:dyDescent="0.25">
      <c r="B19" s="55" t="s">
        <v>4</v>
      </c>
      <c r="C19" s="56"/>
      <c r="D19" s="24">
        <v>-10850</v>
      </c>
    </row>
    <row r="20" spans="2:4" ht="22.15" customHeight="1" x14ac:dyDescent="0.25">
      <c r="B20" s="46" t="s">
        <v>22</v>
      </c>
      <c r="C20" s="47"/>
      <c r="D20" s="24"/>
    </row>
    <row r="21" spans="2:4" ht="20.45" customHeight="1" x14ac:dyDescent="0.25">
      <c r="B21" s="46" t="s">
        <v>23</v>
      </c>
      <c r="C21" s="47"/>
      <c r="D21" s="24"/>
    </row>
    <row r="22" spans="2:4" ht="18" customHeight="1" x14ac:dyDescent="0.25">
      <c r="B22" s="46" t="s">
        <v>24</v>
      </c>
      <c r="C22" s="47"/>
      <c r="D22" s="24">
        <v>-10850</v>
      </c>
    </row>
    <row r="23" spans="2:4" ht="18" customHeight="1" x14ac:dyDescent="0.25">
      <c r="B23" s="55" t="s">
        <v>37</v>
      </c>
      <c r="C23" s="56"/>
      <c r="D23" s="27">
        <v>99.6</v>
      </c>
    </row>
    <row r="24" spans="2:4" ht="21" customHeight="1" x14ac:dyDescent="0.25">
      <c r="B24" s="44" t="s">
        <v>25</v>
      </c>
      <c r="C24" s="45"/>
      <c r="D24" s="24"/>
    </row>
    <row r="27" spans="2:4" x14ac:dyDescent="0.25">
      <c r="B27" t="s">
        <v>28</v>
      </c>
    </row>
  </sheetData>
  <mergeCells count="18">
    <mergeCell ref="B23:C23"/>
    <mergeCell ref="B24:C24"/>
    <mergeCell ref="B19:C19"/>
    <mergeCell ref="B20:C20"/>
    <mergeCell ref="B21:C21"/>
    <mergeCell ref="B22:C22"/>
    <mergeCell ref="C3:D3"/>
    <mergeCell ref="C4:D4"/>
    <mergeCell ref="C5:D5"/>
    <mergeCell ref="B17:C17"/>
    <mergeCell ref="B18:C18"/>
    <mergeCell ref="B13:C13"/>
    <mergeCell ref="B14:C14"/>
    <mergeCell ref="B15:C15"/>
    <mergeCell ref="B7:D7"/>
    <mergeCell ref="B10:C10"/>
    <mergeCell ref="B11:C11"/>
    <mergeCell ref="B12:C12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Прил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2024-01-31T10:59:18Z</dcterms:modified>
</cp:coreProperties>
</file>